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12432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25725"/>
</workbook>
</file>

<file path=xl/calcChain.xml><?xml version="1.0" encoding="utf-8"?>
<calcChain xmlns="http://schemas.openxmlformats.org/spreadsheetml/2006/main">
  <c r="H203" i="5"/>
  <c r="G203"/>
  <c r="G202"/>
  <c r="H202"/>
  <c r="H201"/>
  <c r="G201"/>
  <c r="G200"/>
  <c r="H200"/>
  <c r="H199"/>
  <c r="G199"/>
  <c r="G198"/>
  <c r="H198"/>
  <c r="H197"/>
  <c r="G197"/>
  <c r="G196"/>
  <c r="H196"/>
  <c r="H195"/>
  <c r="G195"/>
  <c r="G194"/>
  <c r="H194"/>
  <c r="H193"/>
  <c r="G193"/>
  <c r="G192"/>
  <c r="H192"/>
  <c r="H191"/>
  <c r="G191"/>
  <c r="G190"/>
  <c r="H190"/>
  <c r="H189"/>
  <c r="G189"/>
  <c r="G188"/>
  <c r="H188"/>
  <c r="H187"/>
  <c r="G187"/>
  <c r="G186"/>
  <c r="H186"/>
  <c r="H185"/>
  <c r="G185"/>
  <c r="G184"/>
  <c r="H184"/>
  <c r="H183"/>
  <c r="G183"/>
  <c r="G182"/>
  <c r="H182"/>
  <c r="H181"/>
  <c r="G181"/>
  <c r="G180"/>
  <c r="H180"/>
  <c r="H179"/>
  <c r="G179"/>
  <c r="G178"/>
  <c r="H178"/>
  <c r="H177"/>
  <c r="G177"/>
  <c r="G176"/>
  <c r="H176"/>
  <c r="H175"/>
  <c r="G175"/>
  <c r="G174"/>
  <c r="H174"/>
  <c r="H173"/>
  <c r="G173"/>
  <c r="G172"/>
  <c r="H172"/>
  <c r="H171"/>
  <c r="G171"/>
  <c r="G170"/>
  <c r="H170"/>
  <c r="H169"/>
  <c r="G169"/>
  <c r="G168"/>
  <c r="H168"/>
  <c r="H167"/>
  <c r="G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G1"/>
  <c r="E19" i="1"/>
  <c r="C1" i="5"/>
  <c r="B1"/>
  <c r="H203" i="4"/>
  <c r="G203"/>
  <c r="G202"/>
  <c r="H202"/>
  <c r="H201"/>
  <c r="G201"/>
  <c r="G200"/>
  <c r="H200"/>
  <c r="H199"/>
  <c r="G199"/>
  <c r="G198"/>
  <c r="H198"/>
  <c r="H197"/>
  <c r="G197"/>
  <c r="G196"/>
  <c r="H196"/>
  <c r="H195"/>
  <c r="G195"/>
  <c r="G194"/>
  <c r="H194"/>
  <c r="H193"/>
  <c r="G193"/>
  <c r="G192"/>
  <c r="H192"/>
  <c r="H191"/>
  <c r="G191"/>
  <c r="G190"/>
  <c r="H190"/>
  <c r="H189"/>
  <c r="G189"/>
  <c r="G188"/>
  <c r="H188"/>
  <c r="H187"/>
  <c r="G187"/>
  <c r="G186"/>
  <c r="H186"/>
  <c r="H185"/>
  <c r="G185"/>
  <c r="G184"/>
  <c r="H184"/>
  <c r="H183"/>
  <c r="G183"/>
  <c r="G182"/>
  <c r="H182"/>
  <c r="H181"/>
  <c r="G181"/>
  <c r="G180"/>
  <c r="H180"/>
  <c r="H179"/>
  <c r="G179"/>
  <c r="G178"/>
  <c r="H178"/>
  <c r="H177"/>
  <c r="G177"/>
  <c r="G176"/>
  <c r="H176"/>
  <c r="H175"/>
  <c r="G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G21"/>
  <c r="H21"/>
  <c r="H20"/>
  <c r="G20"/>
  <c r="G19"/>
  <c r="H19"/>
  <c r="H18"/>
  <c r="G18"/>
  <c r="G17"/>
  <c r="H17"/>
  <c r="H16"/>
  <c r="G16"/>
  <c r="G15"/>
  <c r="H15"/>
  <c r="H14"/>
  <c r="G14"/>
  <c r="G13"/>
  <c r="H13"/>
  <c r="H12"/>
  <c r="G12"/>
  <c r="G11"/>
  <c r="H11"/>
  <c r="H10"/>
  <c r="G10"/>
  <c r="G9"/>
  <c r="H9"/>
  <c r="H8"/>
  <c r="G8"/>
  <c r="G7"/>
  <c r="H7"/>
  <c r="H6"/>
  <c r="G6"/>
  <c r="G5"/>
  <c r="H5"/>
  <c r="H4"/>
  <c r="G4"/>
  <c r="C1"/>
  <c r="B1"/>
  <c r="C18" i="1"/>
  <c r="G203" i="3"/>
  <c r="H203"/>
  <c r="G202"/>
  <c r="H202"/>
  <c r="G201"/>
  <c r="H201"/>
  <c r="G200"/>
  <c r="H200"/>
  <c r="G199"/>
  <c r="H199"/>
  <c r="G198"/>
  <c r="H198"/>
  <c r="G197"/>
  <c r="H197"/>
  <c r="G196"/>
  <c r="H196"/>
  <c r="G195"/>
  <c r="H195"/>
  <c r="G194"/>
  <c r="H194"/>
  <c r="G193"/>
  <c r="H193"/>
  <c r="G192"/>
  <c r="H192"/>
  <c r="G191"/>
  <c r="H191"/>
  <c r="G190"/>
  <c r="H190"/>
  <c r="G189"/>
  <c r="H189"/>
  <c r="G188"/>
  <c r="H188"/>
  <c r="G187"/>
  <c r="H187"/>
  <c r="G186"/>
  <c r="H186"/>
  <c r="H185"/>
  <c r="G185"/>
  <c r="G184"/>
  <c r="H184"/>
  <c r="G183"/>
  <c r="H183"/>
  <c r="G182"/>
  <c r="H182"/>
  <c r="H181"/>
  <c r="G181"/>
  <c r="G180"/>
  <c r="H180"/>
  <c r="H179"/>
  <c r="G179"/>
  <c r="G178"/>
  <c r="H178"/>
  <c r="H177"/>
  <c r="G177"/>
  <c r="G176"/>
  <c r="H176"/>
  <c r="G175"/>
  <c r="H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H1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G1"/>
  <c r="C1"/>
  <c r="B1"/>
  <c r="G203" i="2"/>
  <c r="G202"/>
  <c r="G201"/>
  <c r="G200"/>
  <c r="H200"/>
  <c r="G199"/>
  <c r="G198"/>
  <c r="G197"/>
  <c r="G196"/>
  <c r="H196"/>
  <c r="G195"/>
  <c r="G194"/>
  <c r="G193"/>
  <c r="G192"/>
  <c r="H192"/>
  <c r="G191"/>
  <c r="G190"/>
  <c r="G189"/>
  <c r="G188"/>
  <c r="H188"/>
  <c r="G187"/>
  <c r="G186"/>
  <c r="G185"/>
  <c r="G184"/>
  <c r="H184"/>
  <c r="G183"/>
  <c r="G182"/>
  <c r="G181"/>
  <c r="G180"/>
  <c r="H180"/>
  <c r="G179"/>
  <c r="G178"/>
  <c r="G177"/>
  <c r="G176"/>
  <c r="H176"/>
  <c r="G175"/>
  <c r="G174"/>
  <c r="G173"/>
  <c r="G172"/>
  <c r="H172"/>
  <c r="G171"/>
  <c r="G170"/>
  <c r="G169"/>
  <c r="G168"/>
  <c r="H168"/>
  <c r="G167"/>
  <c r="G166"/>
  <c r="G165"/>
  <c r="G164"/>
  <c r="H164"/>
  <c r="G163"/>
  <c r="G162"/>
  <c r="G161"/>
  <c r="G160"/>
  <c r="H160"/>
  <c r="G159"/>
  <c r="G158"/>
  <c r="G157"/>
  <c r="G156"/>
  <c r="H156"/>
  <c r="G155"/>
  <c r="G154"/>
  <c r="G153"/>
  <c r="G152"/>
  <c r="H152"/>
  <c r="G151"/>
  <c r="G150"/>
  <c r="G149"/>
  <c r="G148"/>
  <c r="H148"/>
  <c r="G147"/>
  <c r="G146"/>
  <c r="G145"/>
  <c r="G144"/>
  <c r="H144"/>
  <c r="G143"/>
  <c r="G142"/>
  <c r="G141"/>
  <c r="G140"/>
  <c r="H140"/>
  <c r="G139"/>
  <c r="G138"/>
  <c r="G137"/>
  <c r="G136"/>
  <c r="H136"/>
  <c r="G135"/>
  <c r="G134"/>
  <c r="G133"/>
  <c r="G132"/>
  <c r="H132"/>
  <c r="G131"/>
  <c r="G130"/>
  <c r="G129"/>
  <c r="G128"/>
  <c r="H128"/>
  <c r="G127"/>
  <c r="G126"/>
  <c r="G125"/>
  <c r="G124"/>
  <c r="H124"/>
  <c r="G123"/>
  <c r="G122"/>
  <c r="G121"/>
  <c r="G120"/>
  <c r="H120"/>
  <c r="G119"/>
  <c r="G118"/>
  <c r="G117"/>
  <c r="G116"/>
  <c r="H116"/>
  <c r="G115"/>
  <c r="G114"/>
  <c r="G113"/>
  <c r="G112"/>
  <c r="H112"/>
  <c r="G111"/>
  <c r="G110"/>
  <c r="G109"/>
  <c r="G108"/>
  <c r="H108"/>
  <c r="G107"/>
  <c r="G106"/>
  <c r="G105"/>
  <c r="G104"/>
  <c r="H104"/>
  <c r="G103"/>
  <c r="G102"/>
  <c r="G101"/>
  <c r="G100"/>
  <c r="H100"/>
  <c r="G99"/>
  <c r="G98"/>
  <c r="G97"/>
  <c r="G96"/>
  <c r="H96"/>
  <c r="G95"/>
  <c r="G94"/>
  <c r="G93"/>
  <c r="G92"/>
  <c r="H92"/>
  <c r="G91"/>
  <c r="G90"/>
  <c r="G89"/>
  <c r="G88"/>
  <c r="H88"/>
  <c r="G87"/>
  <c r="G86"/>
  <c r="G85"/>
  <c r="G84"/>
  <c r="H84"/>
  <c r="G83"/>
  <c r="G82"/>
  <c r="G81"/>
  <c r="G80"/>
  <c r="H80"/>
  <c r="G79"/>
  <c r="G78"/>
  <c r="G77"/>
  <c r="G76"/>
  <c r="H76"/>
  <c r="G75"/>
  <c r="G74"/>
  <c r="G73"/>
  <c r="G72"/>
  <c r="H72"/>
  <c r="G71"/>
  <c r="G70"/>
  <c r="G69"/>
  <c r="G68"/>
  <c r="H68"/>
  <c r="G67"/>
  <c r="G66"/>
  <c r="G65"/>
  <c r="G64"/>
  <c r="H64"/>
  <c r="G63"/>
  <c r="G62"/>
  <c r="G61"/>
  <c r="G60"/>
  <c r="H60"/>
  <c r="G59"/>
  <c r="G58"/>
  <c r="G57"/>
  <c r="G56"/>
  <c r="H56"/>
  <c r="G55"/>
  <c r="G54"/>
  <c r="G53"/>
  <c r="G52"/>
  <c r="H52"/>
  <c r="G51"/>
  <c r="G50"/>
  <c r="G49"/>
  <c r="G48"/>
  <c r="H48"/>
  <c r="G47"/>
  <c r="G46"/>
  <c r="G45"/>
  <c r="G44"/>
  <c r="H44"/>
  <c r="G43"/>
  <c r="G42"/>
  <c r="G41"/>
  <c r="G40"/>
  <c r="H40"/>
  <c r="G39"/>
  <c r="G38"/>
  <c r="G37"/>
  <c r="G36"/>
  <c r="H36"/>
  <c r="G35"/>
  <c r="G34"/>
  <c r="G33"/>
  <c r="G32"/>
  <c r="H32"/>
  <c r="G31"/>
  <c r="G30"/>
  <c r="G29"/>
  <c r="G28"/>
  <c r="H28"/>
  <c r="G27"/>
  <c r="G26"/>
  <c r="G25"/>
  <c r="G24"/>
  <c r="H24"/>
  <c r="G23"/>
  <c r="G22"/>
  <c r="G21"/>
  <c r="G20"/>
  <c r="H20"/>
  <c r="G19"/>
  <c r="G18"/>
  <c r="G17"/>
  <c r="G16"/>
  <c r="H16"/>
  <c r="G15"/>
  <c r="G14"/>
  <c r="G13"/>
  <c r="G12"/>
  <c r="H12"/>
  <c r="G11"/>
  <c r="G10"/>
  <c r="G9"/>
  <c r="G8"/>
  <c r="H8"/>
  <c r="G7"/>
  <c r="G6"/>
  <c r="G5"/>
  <c r="H5"/>
  <c r="G4"/>
  <c r="E17" i="1"/>
  <c r="B17"/>
  <c r="H203" i="2"/>
  <c r="H202"/>
  <c r="H201"/>
  <c r="H199"/>
  <c r="H198"/>
  <c r="H197"/>
  <c r="H195"/>
  <c r="H194"/>
  <c r="H193"/>
  <c r="H191"/>
  <c r="H190"/>
  <c r="H189"/>
  <c r="H187"/>
  <c r="H186"/>
  <c r="H185"/>
  <c r="H183"/>
  <c r="H182"/>
  <c r="H181"/>
  <c r="H179"/>
  <c r="H178"/>
  <c r="H177"/>
  <c r="H175"/>
  <c r="H174"/>
  <c r="H173"/>
  <c r="H171"/>
  <c r="H170"/>
  <c r="H169"/>
  <c r="H167"/>
  <c r="H166"/>
  <c r="H165"/>
  <c r="H163"/>
  <c r="H162"/>
  <c r="H161"/>
  <c r="H159"/>
  <c r="H158"/>
  <c r="H157"/>
  <c r="H155"/>
  <c r="H154"/>
  <c r="H153"/>
  <c r="H151"/>
  <c r="H150"/>
  <c r="H149"/>
  <c r="H147"/>
  <c r="H146"/>
  <c r="H145"/>
  <c r="H143"/>
  <c r="H142"/>
  <c r="H141"/>
  <c r="H139"/>
  <c r="H138"/>
  <c r="H137"/>
  <c r="H135"/>
  <c r="H134"/>
  <c r="H133"/>
  <c r="H131"/>
  <c r="H130"/>
  <c r="H129"/>
  <c r="H127"/>
  <c r="H126"/>
  <c r="H125"/>
  <c r="H123"/>
  <c r="H122"/>
  <c r="H121"/>
  <c r="H119"/>
  <c r="H118"/>
  <c r="H117"/>
  <c r="H115"/>
  <c r="H114"/>
  <c r="H113"/>
  <c r="H111"/>
  <c r="H110"/>
  <c r="H109"/>
  <c r="H107"/>
  <c r="H106"/>
  <c r="H105"/>
  <c r="H103"/>
  <c r="H102"/>
  <c r="H101"/>
  <c r="H99"/>
  <c r="H98"/>
  <c r="H97"/>
  <c r="H95"/>
  <c r="H94"/>
  <c r="H93"/>
  <c r="H91"/>
  <c r="H90"/>
  <c r="H89"/>
  <c r="H87"/>
  <c r="H86"/>
  <c r="H85"/>
  <c r="H83"/>
  <c r="H82"/>
  <c r="H81"/>
  <c r="H79"/>
  <c r="H78"/>
  <c r="H77"/>
  <c r="H75"/>
  <c r="H74"/>
  <c r="H73"/>
  <c r="H71"/>
  <c r="H70"/>
  <c r="H69"/>
  <c r="H67"/>
  <c r="H66"/>
  <c r="H65"/>
  <c r="H63"/>
  <c r="H62"/>
  <c r="H61"/>
  <c r="H59"/>
  <c r="H58"/>
  <c r="H57"/>
  <c r="H55"/>
  <c r="H54"/>
  <c r="H53"/>
  <c r="H51"/>
  <c r="H50"/>
  <c r="H49"/>
  <c r="H47"/>
  <c r="H46"/>
  <c r="H45"/>
  <c r="H43"/>
  <c r="H42"/>
  <c r="H41"/>
  <c r="H39"/>
  <c r="H38"/>
  <c r="H37"/>
  <c r="H35"/>
  <c r="H34"/>
  <c r="H33"/>
  <c r="H31"/>
  <c r="H30"/>
  <c r="H29"/>
  <c r="H27"/>
  <c r="H26"/>
  <c r="H25"/>
  <c r="H23"/>
  <c r="H22"/>
  <c r="H21"/>
  <c r="H19"/>
  <c r="H18"/>
  <c r="H17"/>
  <c r="H15"/>
  <c r="H14"/>
  <c r="H13"/>
  <c r="H11"/>
  <c r="H10"/>
  <c r="H9"/>
  <c r="H7"/>
  <c r="H6"/>
  <c r="H4"/>
  <c r="H1"/>
  <c r="B19" i="1"/>
  <c r="B18"/>
  <c r="C1" i="2"/>
  <c r="B1"/>
  <c r="C19" i="1"/>
  <c r="C17"/>
  <c r="H1" i="5"/>
  <c r="A10" i="1"/>
  <c r="H1" i="4"/>
  <c r="G1"/>
  <c r="E18" i="1"/>
  <c r="C10"/>
  <c r="G1" i="2"/>
</calcChain>
</file>

<file path=xl/sharedStrings.xml><?xml version="1.0" encoding="utf-8"?>
<sst xmlns="http://schemas.openxmlformats.org/spreadsheetml/2006/main" count="65" uniqueCount="41">
  <si>
    <t>Numero Fatture</t>
  </si>
  <si>
    <t>INDICATORE SU BASE ANNUALE</t>
  </si>
  <si>
    <t>INDICATORE SU BASE TRIMESTRALE</t>
  </si>
  <si>
    <t xml:space="preserve">FATTURE 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</si>
  <si>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</si>
  <si>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</si>
  <si>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</si>
  <si>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</si>
  <si>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</si>
  <si>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</si>
  <si>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</si>
  <si>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</si>
  <si>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FATTURE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</si>
  <si>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</si>
  <si>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</si>
  <si>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</si>
  <si>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</si>
  <si>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</si>
  <si>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</si>
  <si>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</si>
  <si>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ISTITUTO ISTRUZIONE SUPERIORE  V. GERACE</t>
  </si>
  <si>
    <t>89022 CITTANOVA (RC) PIAZZA SAN ROCCO C.F. 82001760808 C.M. RCIS02300N</t>
  </si>
  <si>
    <t>7/PA del 06/02/2016</t>
  </si>
  <si>
    <t>FATTPA 8_16 del 30/04/2016</t>
  </si>
  <si>
    <t>28/P.A. del 25/05/2016</t>
  </si>
  <si>
    <t>27/P.A. del 25/05/2016</t>
  </si>
  <si>
    <t>15 del 31/05/2016</t>
  </si>
  <si>
    <t>33 del 10/06/2016</t>
  </si>
  <si>
    <t>V7/000028 del 27/05/2016</t>
  </si>
  <si>
    <t>PA37 del 09/05/2016</t>
  </si>
  <si>
    <t>PA36 del 09/05/2016</t>
  </si>
  <si>
    <t>PA40 del 09/05/2016</t>
  </si>
  <si>
    <t>65/PA del 02/06/2016</t>
  </si>
  <si>
    <t>72/PA del 02/06/2016</t>
  </si>
  <si>
    <t>FATTPA 8_16 del 27/06/2016</t>
  </si>
  <si>
    <t>8U00156183 del 08/07/2016</t>
  </si>
  <si>
    <t>89/2016/A del 07/07/2016</t>
  </si>
  <si>
    <t>70/PA del 02/06/2016</t>
  </si>
  <si>
    <t>20000824 del 03/08/2016</t>
  </si>
  <si>
    <t>PA78 del 27/07/2016</t>
  </si>
  <si>
    <t>73/PA del 02/07/2016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</si>
</sst>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2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106680</xdr:rowOff>
    </xdr:from>
    <xdr:to>
      <xdr:col>0</xdr:col>
      <xdr:colOff>929640</xdr:colOff>
      <xdr:row>4</xdr:row>
      <xdr:rowOff>106680</xdr:rowOff>
    </xdr:to>
    <xdr:pic>
      <xdr:nvPicPr>
        <xdr:cNvPr id="105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" y="106680"/>
          <a:ext cx="762000" cy="731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topLeftCell="A4" workbookViewId="0">
      <selection activeCell="G13" sqref="G13"/>
    </sheetView>
  </sheetViews>
  <sheetFormatPr defaultColWidth="9.109375" defaultRowHeight="14.4"/>
  <cols>
    <col min="1" max="1" width="17.5546875" style="4" customWidth="1"/>
    <col min="2" max="4" width="16.5546875" style="4" customWidth="1"/>
    <col min="5" max="5" width="14.88671875" style="4" customWidth="1"/>
    <col min="6" max="6" width="16.5546875" style="4" customWidth="1"/>
    <col min="7" max="7" width="36.5546875" style="4" customWidth="1"/>
    <col min="8" max="16384" width="9.109375" style="4"/>
  </cols>
  <sheetData>
    <row r="1" spans="1:12">
      <c r="A1" s="3"/>
    </row>
    <row r="2" spans="1:12" ht="15.9" customHeight="1">
      <c r="B2" s="5" t="s">
        <v>20</v>
      </c>
    </row>
    <row r="3" spans="1:12" ht="12.75" customHeight="1">
      <c r="B3" s="2" t="s">
        <v>21</v>
      </c>
    </row>
    <row r="4" spans="1:12" ht="15" thickBot="1"/>
    <row r="5" spans="1:12" ht="18" customHeight="1" thickBot="1">
      <c r="B5" s="13" t="s">
        <v>19</v>
      </c>
      <c r="F5" s="26">
        <v>2016</v>
      </c>
    </row>
    <row r="7" spans="1:12" ht="30" customHeight="1">
      <c r="A7" s="29" t="s">
        <v>1</v>
      </c>
      <c r="B7" s="30"/>
      <c r="C7" s="30"/>
      <c r="D7" s="30"/>
      <c r="E7" s="30"/>
      <c r="F7" s="31"/>
    </row>
    <row r="8" spans="1:12" ht="27" customHeight="1">
      <c r="A8" s="29" t="s">
        <v>12</v>
      </c>
      <c r="B8" s="30"/>
      <c r="C8" s="30"/>
      <c r="D8" s="30"/>
      <c r="E8" s="30"/>
      <c r="F8" s="31"/>
    </row>
    <row r="9" spans="1:12" ht="30.75" customHeight="1">
      <c r="A9" s="43" t="s">
        <v>0</v>
      </c>
      <c r="B9" s="33"/>
      <c r="C9" s="32" t="s">
        <v>6</v>
      </c>
      <c r="D9" s="33"/>
      <c r="E9" s="44" t="s">
        <v>13</v>
      </c>
      <c r="F9" s="45"/>
    </row>
    <row r="10" spans="1:12" ht="29.25" customHeight="1" thickBot="1">
      <c r="A10" s="36">
        <f>SUM(B16:B19)</f>
        <v>18</v>
      </c>
      <c r="B10" s="37"/>
      <c r="C10" s="50">
        <f>SUM(C16:D19)</f>
        <v>11538.02</v>
      </c>
      <c r="D10" s="37"/>
      <c r="E10" s="38">
        <v>-6.51</v>
      </c>
      <c r="F10" s="39"/>
    </row>
    <row r="11" spans="1:12" ht="38.25" customHeight="1">
      <c r="A11" s="6"/>
      <c r="B11" s="6"/>
      <c r="C11" s="6"/>
      <c r="D11" s="6"/>
      <c r="E11" s="6"/>
      <c r="F11" s="6"/>
    </row>
    <row r="12" spans="1:12" ht="35.25" customHeight="1" thickBot="1">
      <c r="A12" s="7"/>
      <c r="B12" s="7"/>
      <c r="C12" s="7"/>
      <c r="D12" s="7"/>
      <c r="E12" s="7"/>
      <c r="F12" s="7"/>
    </row>
    <row r="13" spans="1:12" ht="36.75" customHeight="1">
      <c r="A13" s="40" t="s">
        <v>2</v>
      </c>
      <c r="B13" s="41"/>
      <c r="C13" s="41"/>
      <c r="D13" s="41"/>
      <c r="E13" s="41"/>
      <c r="F13" s="42"/>
    </row>
    <row r="14" spans="1:12" ht="27" customHeight="1">
      <c r="A14" s="29" t="s">
        <v>3</v>
      </c>
      <c r="B14" s="30"/>
      <c r="C14" s="30"/>
      <c r="D14" s="30"/>
      <c r="E14" s="30"/>
      <c r="F14" s="31"/>
    </row>
    <row r="15" spans="1:12" ht="46.5" customHeight="1">
      <c r="A15" s="21" t="s">
        <v>4</v>
      </c>
      <c r="B15" s="27" t="s">
        <v>0</v>
      </c>
      <c r="C15" s="32" t="s">
        <v>6</v>
      </c>
      <c r="D15" s="33"/>
      <c r="E15" s="34" t="s">
        <v>14</v>
      </c>
      <c r="F15" s="35"/>
      <c r="H15" s="8"/>
      <c r="I15" s="8"/>
      <c r="J15" s="8"/>
      <c r="K15" s="8"/>
      <c r="L15" s="8"/>
    </row>
    <row r="16" spans="1:12" ht="22.5" customHeight="1">
      <c r="A16" s="22" t="s">
        <v>15</v>
      </c>
      <c r="B16" s="23"/>
      <c r="C16" s="51"/>
      <c r="D16" s="52"/>
      <c r="E16" s="51"/>
      <c r="F16" s="53"/>
      <c r="H16" s="9"/>
      <c r="I16" s="10"/>
      <c r="J16" s="10"/>
      <c r="K16" s="8"/>
      <c r="L16" s="8"/>
    </row>
    <row r="17" spans="1:12" ht="22.5" customHeight="1">
      <c r="A17" s="22" t="s">
        <v>16</v>
      </c>
      <c r="B17" s="23">
        <f>'Trimestre 2'!C1</f>
        <v>0</v>
      </c>
      <c r="C17" s="51">
        <f>'Trimestre 2'!B1</f>
        <v>0</v>
      </c>
      <c r="D17" s="52"/>
      <c r="E17" s="51">
        <f>'Trimestre 2'!G1</f>
        <v>0</v>
      </c>
      <c r="F17" s="53"/>
      <c r="H17" s="8"/>
      <c r="I17" s="8"/>
      <c r="J17" s="8"/>
      <c r="K17" s="8"/>
      <c r="L17" s="8"/>
    </row>
    <row r="18" spans="1:12" ht="22.5" customHeight="1">
      <c r="A18" s="22" t="s">
        <v>17</v>
      </c>
      <c r="B18" s="23">
        <f>'Trimestre 3'!C1</f>
        <v>18</v>
      </c>
      <c r="C18" s="51">
        <f>'Trimestre 3'!B1</f>
        <v>11538.02</v>
      </c>
      <c r="D18" s="52"/>
      <c r="E18" s="51">
        <f>'Trimestre 3'!G1</f>
        <v>-6.5116337118500383</v>
      </c>
      <c r="F18" s="53"/>
    </row>
    <row r="19" spans="1:12" ht="21.75" customHeight="1" thickBot="1">
      <c r="A19" s="24" t="s">
        <v>18</v>
      </c>
      <c r="B19" s="25">
        <f>'Trimestre 4'!C1</f>
        <v>0</v>
      </c>
      <c r="C19" s="47">
        <f>'Trimestre 4'!B1</f>
        <v>0</v>
      </c>
      <c r="D19" s="49"/>
      <c r="E19" s="47">
        <f>'Trimestre 4'!G1</f>
        <v>0</v>
      </c>
      <c r="F19" s="48"/>
    </row>
    <row r="20" spans="1:12" ht="46.5" customHeight="1">
      <c r="A20" s="11"/>
      <c r="B20" s="12"/>
      <c r="C20" s="46"/>
      <c r="D20" s="46"/>
      <c r="E20" s="12"/>
      <c r="F20" s="12"/>
    </row>
  </sheetData>
  <mergeCells count="21">
    <mergeCell ref="E16:F16"/>
    <mergeCell ref="E9:F9"/>
    <mergeCell ref="C20:D20"/>
    <mergeCell ref="E19:F19"/>
    <mergeCell ref="C19:D19"/>
    <mergeCell ref="C10:D10"/>
    <mergeCell ref="C18:D18"/>
    <mergeCell ref="E17:F17"/>
    <mergeCell ref="C17:D17"/>
    <mergeCell ref="E18:F18"/>
    <mergeCell ref="C16:D16"/>
    <mergeCell ref="A7:F7"/>
    <mergeCell ref="A14:F14"/>
    <mergeCell ref="C15:D15"/>
    <mergeCell ref="E15:F15"/>
    <mergeCell ref="A8:F8"/>
    <mergeCell ref="A10:B10"/>
    <mergeCell ref="E10:F10"/>
    <mergeCell ref="A13:F13"/>
    <mergeCell ref="A9:B9"/>
    <mergeCell ref="C9:D9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883.64</v>
      </c>
      <c r="C1">
        <f>COUNTA(A4:A203)</f>
        <v>1</v>
      </c>
      <c r="G1" s="20">
        <f>IF(B1&lt;&gt;0,H1/B1,0)</f>
        <v>-26</v>
      </c>
      <c r="H1" s="19">
        <f>SUM(H4:H195)</f>
        <v>-22974.639999999999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22</v>
      </c>
      <c r="B4" s="16">
        <v>883.64</v>
      </c>
      <c r="C4" s="17">
        <v>42449</v>
      </c>
      <c r="D4" s="17">
        <v>42423</v>
      </c>
      <c r="E4" s="17"/>
      <c r="F4" s="17"/>
      <c r="G4" s="1">
        <f>D4-C4-(F4-E4)</f>
        <v>-26</v>
      </c>
      <c r="H4" s="16">
        <f>B4*G4</f>
        <v>-22974.639999999999</v>
      </c>
    </row>
    <row r="5" spans="1:8">
      <c r="A5" s="28"/>
      <c r="B5" s="16"/>
      <c r="C5" s="17"/>
      <c r="D5" s="17"/>
      <c r="E5" s="17"/>
      <c r="F5" s="17"/>
      <c r="G5" s="1">
        <f t="shared" ref="G5:G68" si="0">D5-C5-(F5-E5)</f>
        <v>0</v>
      </c>
      <c r="H5" s="16">
        <f t="shared" ref="H5:H68" si="1">B5*G5</f>
        <v>0</v>
      </c>
    </row>
    <row r="6" spans="1:8">
      <c r="A6" s="28"/>
      <c r="B6" s="16"/>
      <c r="C6" s="17"/>
      <c r="D6" s="17"/>
      <c r="E6" s="17"/>
      <c r="F6" s="17"/>
      <c r="G6" s="1">
        <f t="shared" si="0"/>
        <v>0</v>
      </c>
      <c r="H6" s="16">
        <f t="shared" si="1"/>
        <v>0</v>
      </c>
    </row>
    <row r="7" spans="1:8">
      <c r="A7" s="28"/>
      <c r="B7" s="16"/>
      <c r="C7" s="17"/>
      <c r="D7" s="17"/>
      <c r="E7" s="17"/>
      <c r="F7" s="17"/>
      <c r="G7" s="1">
        <f t="shared" si="0"/>
        <v>0</v>
      </c>
      <c r="H7" s="16">
        <f t="shared" si="1"/>
        <v>0</v>
      </c>
    </row>
    <row r="8" spans="1:8">
      <c r="A8" s="28"/>
      <c r="B8" s="16"/>
      <c r="C8" s="17"/>
      <c r="D8" s="17"/>
      <c r="E8" s="17"/>
      <c r="F8" s="17"/>
      <c r="G8" s="1">
        <f t="shared" si="0"/>
        <v>0</v>
      </c>
      <c r="H8" s="16">
        <f t="shared" si="1"/>
        <v>0</v>
      </c>
    </row>
    <row r="9" spans="1:8">
      <c r="A9" s="28"/>
      <c r="B9" s="16"/>
      <c r="C9" s="17"/>
      <c r="D9" s="17"/>
      <c r="E9" s="17"/>
      <c r="F9" s="17"/>
      <c r="G9" s="1">
        <f t="shared" si="0"/>
        <v>0</v>
      </c>
      <c r="H9" s="16">
        <f t="shared" si="1"/>
        <v>0</v>
      </c>
    </row>
    <row r="10" spans="1:8">
      <c r="A10" s="28"/>
      <c r="B10" s="16"/>
      <c r="C10" s="17"/>
      <c r="D10" s="17"/>
      <c r="E10" s="17"/>
      <c r="F10" s="17"/>
      <c r="G10" s="1">
        <f t="shared" si="0"/>
        <v>0</v>
      </c>
      <c r="H10" s="16">
        <f t="shared" si="1"/>
        <v>0</v>
      </c>
    </row>
    <row r="11" spans="1:8">
      <c r="A11" s="28"/>
      <c r="B11" s="16"/>
      <c r="C11" s="17"/>
      <c r="D11" s="17"/>
      <c r="E11" s="17"/>
      <c r="F11" s="17"/>
      <c r="G11" s="1">
        <f t="shared" si="0"/>
        <v>0</v>
      </c>
      <c r="H11" s="16">
        <f t="shared" si="1"/>
        <v>0</v>
      </c>
    </row>
    <row r="12" spans="1:8">
      <c r="A12" s="28"/>
      <c r="B12" s="16"/>
      <c r="C12" s="17"/>
      <c r="D12" s="17"/>
      <c r="E12" s="17"/>
      <c r="F12" s="17"/>
      <c r="G12" s="1">
        <f t="shared" si="0"/>
        <v>0</v>
      </c>
      <c r="H12" s="16">
        <f t="shared" si="1"/>
        <v>0</v>
      </c>
    </row>
    <row r="13" spans="1:8">
      <c r="A13" s="28"/>
      <c r="B13" s="16"/>
      <c r="C13" s="17"/>
      <c r="D13" s="17"/>
      <c r="E13" s="17"/>
      <c r="F13" s="17"/>
      <c r="G13" s="1">
        <f t="shared" si="0"/>
        <v>0</v>
      </c>
      <c r="H13" s="16">
        <f t="shared" si="1"/>
        <v>0</v>
      </c>
    </row>
    <row r="14" spans="1:8">
      <c r="A14" s="28"/>
      <c r="B14" s="16"/>
      <c r="C14" s="17"/>
      <c r="D14" s="17"/>
      <c r="E14" s="17"/>
      <c r="F14" s="17"/>
      <c r="G14" s="1">
        <f t="shared" si="0"/>
        <v>0</v>
      </c>
      <c r="H14" s="16">
        <f t="shared" si="1"/>
        <v>0</v>
      </c>
    </row>
    <row r="15" spans="1:8">
      <c r="A15" s="28"/>
      <c r="B15" s="16"/>
      <c r="C15" s="17"/>
      <c r="D15" s="17"/>
      <c r="E15" s="17"/>
      <c r="F15" s="17"/>
      <c r="G15" s="1">
        <f t="shared" si="0"/>
        <v>0</v>
      </c>
      <c r="H15" s="16">
        <f t="shared" si="1"/>
        <v>0</v>
      </c>
    </row>
    <row r="16" spans="1:8">
      <c r="A16" s="28"/>
      <c r="B16" s="16"/>
      <c r="C16" s="17"/>
      <c r="D16" s="17"/>
      <c r="E16" s="17"/>
      <c r="F16" s="17"/>
      <c r="G16" s="1">
        <f t="shared" si="0"/>
        <v>0</v>
      </c>
      <c r="H16" s="16">
        <f t="shared" si="1"/>
        <v>0</v>
      </c>
    </row>
    <row r="17" spans="1:8">
      <c r="A17" s="28"/>
      <c r="B17" s="16"/>
      <c r="C17" s="17"/>
      <c r="D17" s="17"/>
      <c r="E17" s="17"/>
      <c r="F17" s="17"/>
      <c r="G17" s="1">
        <f t="shared" si="0"/>
        <v>0</v>
      </c>
      <c r="H17" s="16">
        <f t="shared" si="1"/>
        <v>0</v>
      </c>
    </row>
    <row r="18" spans="1:8">
      <c r="A18" s="28"/>
      <c r="B18" s="16"/>
      <c r="C18" s="17"/>
      <c r="D18" s="17"/>
      <c r="E18" s="17"/>
      <c r="F18" s="17"/>
      <c r="G18" s="1">
        <f t="shared" si="0"/>
        <v>0</v>
      </c>
      <c r="H18" s="16">
        <f t="shared" si="1"/>
        <v>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0</v>
      </c>
      <c r="C1">
        <f>COUNTA(A4:A203)</f>
        <v>0</v>
      </c>
      <c r="G1" s="20">
        <f>IF(B1&lt;&gt;0,H1/B1,0)</f>
        <v>0</v>
      </c>
      <c r="H1" s="19">
        <f>SUM(H4:H195)</f>
        <v>0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/>
      <c r="B4" s="16"/>
      <c r="C4" s="17"/>
      <c r="D4" s="17"/>
      <c r="E4" s="17"/>
      <c r="F4" s="17"/>
      <c r="G4" s="1">
        <f>D4-C4-(F4-E4)</f>
        <v>0</v>
      </c>
      <c r="H4" s="16">
        <f>B4*G4</f>
        <v>0</v>
      </c>
    </row>
    <row r="5" spans="1:8">
      <c r="A5" s="28"/>
      <c r="B5" s="16"/>
      <c r="C5" s="17"/>
      <c r="D5" s="17"/>
      <c r="E5" s="17"/>
      <c r="F5" s="17"/>
      <c r="G5" s="1">
        <f t="shared" ref="G5:G68" si="0">D5-C5-(F5-E5)</f>
        <v>0</v>
      </c>
      <c r="H5" s="16">
        <f t="shared" ref="H5:H68" si="1">B5*G5</f>
        <v>0</v>
      </c>
    </row>
    <row r="6" spans="1:8">
      <c r="A6" s="28"/>
      <c r="B6" s="16"/>
      <c r="C6" s="17"/>
      <c r="D6" s="17"/>
      <c r="E6" s="17"/>
      <c r="F6" s="17"/>
      <c r="G6" s="1">
        <f t="shared" si="0"/>
        <v>0</v>
      </c>
      <c r="H6" s="16">
        <f t="shared" si="1"/>
        <v>0</v>
      </c>
    </row>
    <row r="7" spans="1:8">
      <c r="A7" s="28"/>
      <c r="B7" s="16"/>
      <c r="C7" s="17"/>
      <c r="D7" s="17"/>
      <c r="E7" s="17"/>
      <c r="F7" s="17"/>
      <c r="G7" s="1">
        <f t="shared" si="0"/>
        <v>0</v>
      </c>
      <c r="H7" s="16">
        <f t="shared" si="1"/>
        <v>0</v>
      </c>
    </row>
    <row r="8" spans="1:8">
      <c r="A8" s="28"/>
      <c r="B8" s="16"/>
      <c r="C8" s="17"/>
      <c r="D8" s="17"/>
      <c r="E8" s="17"/>
      <c r="F8" s="17"/>
      <c r="G8" s="1">
        <f t="shared" si="0"/>
        <v>0</v>
      </c>
      <c r="H8" s="16">
        <f t="shared" si="1"/>
        <v>0</v>
      </c>
    </row>
    <row r="9" spans="1:8">
      <c r="A9" s="28"/>
      <c r="B9" s="16"/>
      <c r="C9" s="17"/>
      <c r="D9" s="17"/>
      <c r="E9" s="17"/>
      <c r="F9" s="17"/>
      <c r="G9" s="1">
        <f t="shared" si="0"/>
        <v>0</v>
      </c>
      <c r="H9" s="16">
        <f t="shared" si="1"/>
        <v>0</v>
      </c>
    </row>
    <row r="10" spans="1:8">
      <c r="A10" s="28"/>
      <c r="B10" s="16"/>
      <c r="C10" s="17"/>
      <c r="D10" s="17"/>
      <c r="E10" s="17"/>
      <c r="F10" s="17"/>
      <c r="G10" s="1">
        <f t="shared" si="0"/>
        <v>0</v>
      </c>
      <c r="H10" s="16">
        <f t="shared" si="1"/>
        <v>0</v>
      </c>
    </row>
    <row r="11" spans="1:8">
      <c r="A11" s="28"/>
      <c r="B11" s="16"/>
      <c r="C11" s="17"/>
      <c r="D11" s="17"/>
      <c r="E11" s="17"/>
      <c r="F11" s="17"/>
      <c r="G11" s="1">
        <f t="shared" si="0"/>
        <v>0</v>
      </c>
      <c r="H11" s="16">
        <f t="shared" si="1"/>
        <v>0</v>
      </c>
    </row>
    <row r="12" spans="1:8">
      <c r="A12" s="28"/>
      <c r="B12" s="16"/>
      <c r="C12" s="17"/>
      <c r="D12" s="17"/>
      <c r="E12" s="17"/>
      <c r="F12" s="17"/>
      <c r="G12" s="1">
        <f t="shared" si="0"/>
        <v>0</v>
      </c>
      <c r="H12" s="16">
        <f t="shared" si="1"/>
        <v>0</v>
      </c>
    </row>
    <row r="13" spans="1:8">
      <c r="A13" s="28"/>
      <c r="B13" s="16"/>
      <c r="C13" s="17"/>
      <c r="D13" s="17"/>
      <c r="E13" s="17"/>
      <c r="F13" s="17"/>
      <c r="G13" s="1">
        <f t="shared" si="0"/>
        <v>0</v>
      </c>
      <c r="H13" s="16">
        <f t="shared" si="1"/>
        <v>0</v>
      </c>
    </row>
    <row r="14" spans="1:8">
      <c r="A14" s="28"/>
      <c r="B14" s="16"/>
      <c r="C14" s="17"/>
      <c r="D14" s="17"/>
      <c r="E14" s="17"/>
      <c r="F14" s="17"/>
      <c r="G14" s="1">
        <f t="shared" si="0"/>
        <v>0</v>
      </c>
      <c r="H14" s="16">
        <f t="shared" si="1"/>
        <v>0</v>
      </c>
    </row>
    <row r="15" spans="1:8">
      <c r="A15" s="28"/>
      <c r="B15" s="16"/>
      <c r="C15" s="17"/>
      <c r="D15" s="17"/>
      <c r="E15" s="17"/>
      <c r="F15" s="17"/>
      <c r="G15" s="1">
        <f t="shared" si="0"/>
        <v>0</v>
      </c>
      <c r="H15" s="16">
        <f t="shared" si="1"/>
        <v>0</v>
      </c>
    </row>
    <row r="16" spans="1:8">
      <c r="A16" s="28"/>
      <c r="B16" s="16"/>
      <c r="C16" s="17"/>
      <c r="D16" s="17"/>
      <c r="E16" s="17"/>
      <c r="F16" s="17"/>
      <c r="G16" s="1">
        <f t="shared" si="0"/>
        <v>0</v>
      </c>
      <c r="H16" s="16">
        <f t="shared" si="1"/>
        <v>0</v>
      </c>
    </row>
    <row r="17" spans="1:8">
      <c r="A17" s="28"/>
      <c r="B17" s="16"/>
      <c r="C17" s="17"/>
      <c r="D17" s="17"/>
      <c r="E17" s="17"/>
      <c r="F17" s="17"/>
      <c r="G17" s="1">
        <f t="shared" si="0"/>
        <v>0</v>
      </c>
      <c r="H17" s="16">
        <f t="shared" si="1"/>
        <v>0</v>
      </c>
    </row>
    <row r="18" spans="1:8">
      <c r="A18" s="28"/>
      <c r="B18" s="16"/>
      <c r="C18" s="17"/>
      <c r="D18" s="17"/>
      <c r="E18" s="17"/>
      <c r="F18" s="17"/>
      <c r="G18" s="1">
        <f t="shared" si="0"/>
        <v>0</v>
      </c>
      <c r="H18" s="16">
        <f t="shared" si="1"/>
        <v>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11538.02</v>
      </c>
      <c r="C1">
        <f>COUNTA(A4:A203)</f>
        <v>18</v>
      </c>
      <c r="G1" s="20">
        <f>IF(B1&lt;&gt;0,H1/B1,0)</f>
        <v>-6.5116337118500383</v>
      </c>
      <c r="H1" s="19">
        <f>SUM(H4:H195)</f>
        <v>-75131.359999999986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23</v>
      </c>
      <c r="B4" s="16">
        <v>256.33</v>
      </c>
      <c r="C4" s="17">
        <v>42530</v>
      </c>
      <c r="D4" s="17">
        <v>42556</v>
      </c>
      <c r="E4" s="17"/>
      <c r="F4" s="17"/>
      <c r="G4" s="1">
        <f>D4-C4-(F4-E4)</f>
        <v>26</v>
      </c>
      <c r="H4" s="16">
        <f>B4*G4</f>
        <v>6664.58</v>
      </c>
    </row>
    <row r="5" spans="1:8">
      <c r="A5" s="28" t="s">
        <v>24</v>
      </c>
      <c r="B5" s="16">
        <v>175</v>
      </c>
      <c r="C5" s="17">
        <v>42576</v>
      </c>
      <c r="D5" s="17">
        <v>42556</v>
      </c>
      <c r="E5" s="17"/>
      <c r="F5" s="17"/>
      <c r="G5" s="1">
        <f t="shared" ref="G5:G68" si="0">D5-C5-(F5-E5)</f>
        <v>-20</v>
      </c>
      <c r="H5" s="16">
        <f t="shared" ref="H5:H68" si="1">B5*G5</f>
        <v>-3500</v>
      </c>
    </row>
    <row r="6" spans="1:8">
      <c r="A6" s="28" t="s">
        <v>25</v>
      </c>
      <c r="B6" s="16">
        <v>90</v>
      </c>
      <c r="C6" s="17">
        <v>42545</v>
      </c>
      <c r="D6" s="17">
        <v>42556</v>
      </c>
      <c r="E6" s="17"/>
      <c r="F6" s="17"/>
      <c r="G6" s="1">
        <f t="shared" si="0"/>
        <v>11</v>
      </c>
      <c r="H6" s="16">
        <f t="shared" si="1"/>
        <v>990</v>
      </c>
    </row>
    <row r="7" spans="1:8">
      <c r="A7" s="28" t="s">
        <v>26</v>
      </c>
      <c r="B7" s="16">
        <v>60.77</v>
      </c>
      <c r="C7" s="17">
        <v>42554</v>
      </c>
      <c r="D7" s="17">
        <v>42556</v>
      </c>
      <c r="E7" s="17"/>
      <c r="F7" s="17"/>
      <c r="G7" s="1">
        <f t="shared" si="0"/>
        <v>2</v>
      </c>
      <c r="H7" s="16">
        <f t="shared" si="1"/>
        <v>121.54</v>
      </c>
    </row>
    <row r="8" spans="1:8">
      <c r="A8" s="28" t="s">
        <v>27</v>
      </c>
      <c r="B8" s="16">
        <v>50</v>
      </c>
      <c r="C8" s="17">
        <v>42576</v>
      </c>
      <c r="D8" s="17">
        <v>42556</v>
      </c>
      <c r="E8" s="17"/>
      <c r="F8" s="17"/>
      <c r="G8" s="1">
        <f t="shared" si="0"/>
        <v>-20</v>
      </c>
      <c r="H8" s="16">
        <f t="shared" si="1"/>
        <v>-1000</v>
      </c>
    </row>
    <row r="9" spans="1:8">
      <c r="A9" s="28" t="s">
        <v>28</v>
      </c>
      <c r="B9" s="16">
        <v>1036.6099999999999</v>
      </c>
      <c r="C9" s="17">
        <v>42548</v>
      </c>
      <c r="D9" s="17">
        <v>42556</v>
      </c>
      <c r="E9" s="17"/>
      <c r="F9" s="17"/>
      <c r="G9" s="1">
        <f t="shared" si="0"/>
        <v>8</v>
      </c>
      <c r="H9" s="16">
        <f t="shared" si="1"/>
        <v>8292.8799999999992</v>
      </c>
    </row>
    <row r="10" spans="1:8">
      <c r="A10" s="28" t="s">
        <v>29</v>
      </c>
      <c r="B10" s="16">
        <v>263.12</v>
      </c>
      <c r="C10" s="17">
        <v>42537</v>
      </c>
      <c r="D10" s="17">
        <v>42556</v>
      </c>
      <c r="E10" s="17"/>
      <c r="F10" s="17"/>
      <c r="G10" s="1">
        <f t="shared" si="0"/>
        <v>19</v>
      </c>
      <c r="H10" s="16">
        <f t="shared" si="1"/>
        <v>4999.28</v>
      </c>
    </row>
    <row r="11" spans="1:8">
      <c r="A11" s="28" t="s">
        <v>30</v>
      </c>
      <c r="B11" s="16">
        <v>387.63</v>
      </c>
      <c r="C11" s="17">
        <v>42537</v>
      </c>
      <c r="D11" s="17">
        <v>42556</v>
      </c>
      <c r="E11" s="17"/>
      <c r="F11" s="17"/>
      <c r="G11" s="1">
        <f t="shared" si="0"/>
        <v>19</v>
      </c>
      <c r="H11" s="16">
        <f t="shared" si="1"/>
        <v>7364.97</v>
      </c>
    </row>
    <row r="12" spans="1:8">
      <c r="A12" s="28" t="s">
        <v>31</v>
      </c>
      <c r="B12" s="16">
        <v>175.82</v>
      </c>
      <c r="C12" s="17">
        <v>42537</v>
      </c>
      <c r="D12" s="17">
        <v>42556</v>
      </c>
      <c r="E12" s="17"/>
      <c r="F12" s="17"/>
      <c r="G12" s="1">
        <f t="shared" si="0"/>
        <v>19</v>
      </c>
      <c r="H12" s="16">
        <f t="shared" si="1"/>
        <v>3340.58</v>
      </c>
    </row>
    <row r="13" spans="1:8">
      <c r="A13" s="28" t="s">
        <v>32</v>
      </c>
      <c r="B13" s="16">
        <v>2690.91</v>
      </c>
      <c r="C13" s="17">
        <v>42576</v>
      </c>
      <c r="D13" s="17">
        <v>42556</v>
      </c>
      <c r="E13" s="17"/>
      <c r="F13" s="17"/>
      <c r="G13" s="1">
        <f t="shared" si="0"/>
        <v>-20</v>
      </c>
      <c r="H13" s="16">
        <f t="shared" si="1"/>
        <v>-53818.2</v>
      </c>
    </row>
    <row r="14" spans="1:8">
      <c r="A14" s="28" t="s">
        <v>33</v>
      </c>
      <c r="B14" s="16">
        <v>1318.18</v>
      </c>
      <c r="C14" s="17">
        <v>42576</v>
      </c>
      <c r="D14" s="17">
        <v>42556</v>
      </c>
      <c r="E14" s="17"/>
      <c r="F14" s="17"/>
      <c r="G14" s="1">
        <f t="shared" si="0"/>
        <v>-20</v>
      </c>
      <c r="H14" s="16">
        <f t="shared" si="1"/>
        <v>-26363.600000000002</v>
      </c>
    </row>
    <row r="15" spans="1:8">
      <c r="A15" s="28" t="s">
        <v>34</v>
      </c>
      <c r="B15" s="16">
        <v>400</v>
      </c>
      <c r="C15" s="17">
        <v>42581</v>
      </c>
      <c r="D15" s="17">
        <v>42556</v>
      </c>
      <c r="E15" s="17"/>
      <c r="F15" s="17"/>
      <c r="G15" s="1">
        <f t="shared" si="0"/>
        <v>-25</v>
      </c>
      <c r="H15" s="16">
        <f t="shared" si="1"/>
        <v>-10000</v>
      </c>
    </row>
    <row r="16" spans="1:8">
      <c r="A16" s="28" t="s">
        <v>35</v>
      </c>
      <c r="B16" s="16">
        <v>70</v>
      </c>
      <c r="C16" s="17">
        <v>42610</v>
      </c>
      <c r="D16" s="17">
        <v>42577</v>
      </c>
      <c r="E16" s="17"/>
      <c r="F16" s="17"/>
      <c r="G16" s="1">
        <f t="shared" si="0"/>
        <v>-33</v>
      </c>
      <c r="H16" s="16">
        <f t="shared" si="1"/>
        <v>-2310</v>
      </c>
    </row>
    <row r="17" spans="1:8">
      <c r="A17" s="28" t="s">
        <v>36</v>
      </c>
      <c r="B17" s="16">
        <v>1750</v>
      </c>
      <c r="C17" s="17">
        <v>42595</v>
      </c>
      <c r="D17" s="17">
        <v>42577</v>
      </c>
      <c r="E17" s="17"/>
      <c r="F17" s="17"/>
      <c r="G17" s="1">
        <f t="shared" si="0"/>
        <v>-18</v>
      </c>
      <c r="H17" s="16">
        <f t="shared" si="1"/>
        <v>-31500</v>
      </c>
    </row>
    <row r="18" spans="1:8">
      <c r="A18" s="28" t="s">
        <v>37</v>
      </c>
      <c r="B18" s="16">
        <v>1090.9100000000001</v>
      </c>
      <c r="C18" s="17">
        <v>42558</v>
      </c>
      <c r="D18" s="17">
        <v>42577</v>
      </c>
      <c r="E18" s="17"/>
      <c r="F18" s="17"/>
      <c r="G18" s="1">
        <f t="shared" si="0"/>
        <v>19</v>
      </c>
      <c r="H18" s="16">
        <f t="shared" si="1"/>
        <v>20727.29</v>
      </c>
    </row>
    <row r="19" spans="1:8">
      <c r="A19" s="28" t="s">
        <v>38</v>
      </c>
      <c r="B19" s="16">
        <v>450</v>
      </c>
      <c r="C19" s="17">
        <v>42617</v>
      </c>
      <c r="D19" s="17">
        <v>42604</v>
      </c>
      <c r="E19" s="17"/>
      <c r="F19" s="17"/>
      <c r="G19" s="1">
        <f t="shared" si="0"/>
        <v>-13</v>
      </c>
      <c r="H19" s="16">
        <f t="shared" si="1"/>
        <v>-5850</v>
      </c>
    </row>
    <row r="20" spans="1:8">
      <c r="A20" s="28" t="s">
        <v>39</v>
      </c>
      <c r="B20" s="16">
        <v>600</v>
      </c>
      <c r="C20" s="17">
        <v>42613</v>
      </c>
      <c r="D20" s="17">
        <v>42604</v>
      </c>
      <c r="E20" s="17"/>
      <c r="F20" s="17"/>
      <c r="G20" s="1">
        <f t="shared" si="0"/>
        <v>-9</v>
      </c>
      <c r="H20" s="16">
        <f t="shared" si="1"/>
        <v>-5400</v>
      </c>
    </row>
    <row r="21" spans="1:8">
      <c r="A21" s="28" t="s">
        <v>40</v>
      </c>
      <c r="B21" s="16">
        <v>672.74</v>
      </c>
      <c r="C21" s="17">
        <v>42586</v>
      </c>
      <c r="D21" s="17">
        <v>42604</v>
      </c>
      <c r="E21" s="17"/>
      <c r="F21" s="17"/>
      <c r="G21" s="1">
        <f t="shared" si="0"/>
        <v>18</v>
      </c>
      <c r="H21" s="16">
        <f t="shared" si="1"/>
        <v>12109.32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0</v>
      </c>
      <c r="C1">
        <f>COUNTA(A4:A203)</f>
        <v>0</v>
      </c>
      <c r="G1" s="20">
        <f>IF(B1&lt;&gt;0,H1/B1,0)</f>
        <v>0</v>
      </c>
      <c r="H1" s="19">
        <f>SUM(H4:H195)</f>
        <v>0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/>
      <c r="B4" s="16"/>
      <c r="C4" s="17"/>
      <c r="D4" s="17"/>
      <c r="E4" s="17"/>
      <c r="F4" s="17"/>
      <c r="G4" s="1">
        <f>D4-C4-(F4-E4)</f>
        <v>0</v>
      </c>
      <c r="H4" s="16">
        <f>B4*G4</f>
        <v>0</v>
      </c>
    </row>
    <row r="5" spans="1:8">
      <c r="A5" s="28"/>
      <c r="B5" s="16"/>
      <c r="C5" s="17"/>
      <c r="D5" s="17"/>
      <c r="E5" s="17"/>
      <c r="F5" s="17"/>
      <c r="G5" s="1">
        <f t="shared" ref="G5:G68" si="0">D5-C5-(F5-E5)</f>
        <v>0</v>
      </c>
      <c r="H5" s="16">
        <f t="shared" ref="H5:H68" si="1">B5*G5</f>
        <v>0</v>
      </c>
    </row>
    <row r="6" spans="1:8">
      <c r="A6" s="28"/>
      <c r="B6" s="16"/>
      <c r="C6" s="17"/>
      <c r="D6" s="17"/>
      <c r="E6" s="17"/>
      <c r="F6" s="17"/>
      <c r="G6" s="1">
        <f t="shared" si="0"/>
        <v>0</v>
      </c>
      <c r="H6" s="16">
        <f t="shared" si="1"/>
        <v>0</v>
      </c>
    </row>
    <row r="7" spans="1:8">
      <c r="A7" s="28"/>
      <c r="B7" s="16"/>
      <c r="C7" s="17"/>
      <c r="D7" s="17"/>
      <c r="E7" s="17"/>
      <c r="F7" s="17"/>
      <c r="G7" s="1">
        <f t="shared" si="0"/>
        <v>0</v>
      </c>
      <c r="H7" s="16">
        <f t="shared" si="1"/>
        <v>0</v>
      </c>
    </row>
    <row r="8" spans="1:8">
      <c r="A8" s="28"/>
      <c r="B8" s="16"/>
      <c r="C8" s="17"/>
      <c r="D8" s="17"/>
      <c r="E8" s="17"/>
      <c r="F8" s="17"/>
      <c r="G8" s="1">
        <f t="shared" si="0"/>
        <v>0</v>
      </c>
      <c r="H8" s="16">
        <f t="shared" si="1"/>
        <v>0</v>
      </c>
    </row>
    <row r="9" spans="1:8">
      <c r="A9" s="28"/>
      <c r="B9" s="16"/>
      <c r="C9" s="17"/>
      <c r="D9" s="17"/>
      <c r="E9" s="17"/>
      <c r="F9" s="17"/>
      <c r="G9" s="1">
        <f t="shared" si="0"/>
        <v>0</v>
      </c>
      <c r="H9" s="16">
        <f t="shared" si="1"/>
        <v>0</v>
      </c>
    </row>
    <row r="10" spans="1:8">
      <c r="A10" s="28"/>
      <c r="B10" s="16"/>
      <c r="C10" s="17"/>
      <c r="D10" s="17"/>
      <c r="E10" s="17"/>
      <c r="F10" s="17"/>
      <c r="G10" s="1">
        <f t="shared" si="0"/>
        <v>0</v>
      </c>
      <c r="H10" s="16">
        <f t="shared" si="1"/>
        <v>0</v>
      </c>
    </row>
    <row r="11" spans="1:8">
      <c r="A11" s="28"/>
      <c r="B11" s="16"/>
      <c r="C11" s="17"/>
      <c r="D11" s="17"/>
      <c r="E11" s="17"/>
      <c r="F11" s="17"/>
      <c r="G11" s="1">
        <f t="shared" si="0"/>
        <v>0</v>
      </c>
      <c r="H11" s="16">
        <f t="shared" si="1"/>
        <v>0</v>
      </c>
    </row>
    <row r="12" spans="1:8">
      <c r="A12" s="28"/>
      <c r="B12" s="16"/>
      <c r="C12" s="17"/>
      <c r="D12" s="17"/>
      <c r="E12" s="17"/>
      <c r="F12" s="17"/>
      <c r="G12" s="1">
        <f t="shared" si="0"/>
        <v>0</v>
      </c>
      <c r="H12" s="16">
        <f t="shared" si="1"/>
        <v>0</v>
      </c>
    </row>
    <row r="13" spans="1:8">
      <c r="A13" s="28"/>
      <c r="B13" s="16"/>
      <c r="C13" s="17"/>
      <c r="D13" s="17"/>
      <c r="E13" s="17"/>
      <c r="F13" s="17"/>
      <c r="G13" s="1">
        <f t="shared" si="0"/>
        <v>0</v>
      </c>
      <c r="H13" s="16">
        <f t="shared" si="1"/>
        <v>0</v>
      </c>
    </row>
    <row r="14" spans="1:8">
      <c r="A14" s="28"/>
      <c r="B14" s="16"/>
      <c r="C14" s="17"/>
      <c r="D14" s="17"/>
      <c r="E14" s="17"/>
      <c r="F14" s="17"/>
      <c r="G14" s="1">
        <f t="shared" si="0"/>
        <v>0</v>
      </c>
      <c r="H14" s="16">
        <f t="shared" si="1"/>
        <v>0</v>
      </c>
    </row>
    <row r="15" spans="1:8">
      <c r="A15" s="28"/>
      <c r="B15" s="16"/>
      <c r="C15" s="17"/>
      <c r="D15" s="17"/>
      <c r="E15" s="17"/>
      <c r="F15" s="17"/>
      <c r="G15" s="1">
        <f t="shared" si="0"/>
        <v>0</v>
      </c>
      <c r="H15" s="16">
        <f t="shared" si="1"/>
        <v>0</v>
      </c>
    </row>
    <row r="16" spans="1:8">
      <c r="A16" s="28"/>
      <c r="B16" s="16"/>
      <c r="C16" s="17"/>
      <c r="D16" s="17"/>
      <c r="E16" s="17"/>
      <c r="F16" s="17"/>
      <c r="G16" s="1">
        <f t="shared" si="0"/>
        <v>0</v>
      </c>
      <c r="H16" s="16">
        <f t="shared" si="1"/>
        <v>0</v>
      </c>
    </row>
    <row r="17" spans="1:8">
      <c r="A17" s="28"/>
      <c r="B17" s="16"/>
      <c r="C17" s="17"/>
      <c r="D17" s="17"/>
      <c r="E17" s="17"/>
      <c r="F17" s="17"/>
      <c r="G17" s="1">
        <f t="shared" si="0"/>
        <v>0</v>
      </c>
      <c r="H17" s="16">
        <f t="shared" si="1"/>
        <v>0</v>
      </c>
    </row>
    <row r="18" spans="1:8">
      <c r="A18" s="28"/>
      <c r="B18" s="16"/>
      <c r="C18" s="17"/>
      <c r="D18" s="17"/>
      <c r="E18" s="17"/>
      <c r="F18" s="17"/>
      <c r="G18" s="1">
        <f t="shared" si="0"/>
        <v>0</v>
      </c>
      <c r="H18" s="16">
        <f t="shared" si="1"/>
        <v>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2016-11-21T10:32:15Z</dcterms:modified>
</cp:coreProperties>
</file>